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2\"/>
    </mc:Choice>
  </mc:AlternateContent>
  <xr:revisionPtr revIDLastSave="0" documentId="13_ncr:1_{0068C884-6245-477A-993B-4AB4D8DD4999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56-02-01" sheetId="8" r:id="rId8"/>
    <sheet name="ОСР 556-09-01" sheetId="9" r:id="rId9"/>
    <sheet name="ОСР 55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0" i="2"/>
  <c r="F71" i="2" s="1"/>
  <c r="F73" i="2" s="1"/>
  <c r="F74" i="2" s="1"/>
  <c r="F75" i="2" s="1"/>
  <c r="C38" i="1" s="1"/>
  <c r="G69" i="2"/>
  <c r="G70" i="2" s="1"/>
  <c r="G71" i="2" s="1"/>
  <c r="G73" i="2" s="1"/>
  <c r="G74" i="2" s="1"/>
  <c r="G75" i="2" s="1"/>
  <c r="F69" i="2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23" i="2" l="1"/>
  <c r="C32" i="1"/>
  <c r="C34" i="1" s="1"/>
  <c r="C39" i="1"/>
  <c r="C31" i="1"/>
  <c r="D71" i="2"/>
  <c r="H70" i="2"/>
  <c r="H69" i="2"/>
  <c r="H71" i="2" l="1"/>
  <c r="D73" i="2"/>
  <c r="H73" i="2" l="1"/>
  <c r="D74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<sst xmlns="http://schemas.openxmlformats.org/spreadsheetml/2006/main" count="410" uniqueCount="170">
  <si>
    <t>СВОДКА ЗАТРАТ</t>
  </si>
  <si>
    <t>P_0852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</si>
  <si>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</si>
  <si>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</si>
  <si>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</si>
  <si>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</si>
  <si>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</si>
  <si>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</si>
  <si>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</si>
  <si>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</si>
  <si>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</si>
  <si>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</si>
  <si>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</si>
  <si>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</si>
  <si>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</si>
  <si>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</si>
  <si>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</si>
  <si>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</si>
  <si>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</si>
  <si>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</si>
  <si>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</si>
  <si>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</si>
  <si>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</si>
  <si>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</si>
  <si>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</si>
  <si>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</si>
  <si>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</si>
  <si>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</si>
  <si>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</si>
  <si>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</si>
  <si>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</si>
  <si>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</si>
  <si>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</si>
  <si>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</si>
  <si>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</si>
  <si>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</si>
  <si>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</si>
  <si>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</si>
  <si>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</si>
  <si>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</si>
  <si>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</si>
  <si>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</si>
  <si>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</si>
  <si>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</si>
  <si>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</si>
  <si>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</si>
  <si>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</si>
  <si>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</si>
  <si>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</si>
  <si>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</si>
  <si>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</si>
  <si>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</si>
  <si>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</si>
  <si>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</si>
  <si>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</si>
  <si>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ОСР-556-09-01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</si>
  <si>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</si>
  <si>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</si>
  <si>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</si>
  <si>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</si>
  <si>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</si>
  <si>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</si>
  <si>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</si>
  <si>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</si>
  <si>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</si>
  <si>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</si>
  <si>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</si>
  <si>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</si>
  <si>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</si>
  <si>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</si>
  <si>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</si>
  <si>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</si>
  <si>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</si>
  <si>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</si>
  <si>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</si>
  <si>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</si>
  <si>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</si>
  <si>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</si>
  <si>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</si>
  <si>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</si>
  <si>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</si>
  <si>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</si>
  <si>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</si>
  <si>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</si>
  <si>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</si>
  <si>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</si>
  <si>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</si>
  <si>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</si>
  <si>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</si>
  <si>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</si>
  <si>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</si>
  <si>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</si>
  <si>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</si>
  <si>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</si>
  <si>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</si>
  <si>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</si>
  <si>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</si>
  <si>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</si>
  <si>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</si>
  <si>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</si>
  <si>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</si>
  <si>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</si>
  <si>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</si>
  <si>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</si>
  <si>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</si>
  <si>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</si>
  <si>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</si>
  <si>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</si>
  <si>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</si>
  <si>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</si>
  <si>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</si>
  <si>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</si>
  <si>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</si>
  <si>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</si>
  <si>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</si>
  <si>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</si>
  <si>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</si>
  <si>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</si>
  <si>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</si>
  <si>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</si>
  <si>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</si>
  <si>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</si>
  <si>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</si>
  <si>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</si>
  <si>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</si>
  <si>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</si>
  <si>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</si>
  <si>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</si>
  <si>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</si>
  <si>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</si>
  <si>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</si>
  <si>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</si>
  <si>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</si>
  <si>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</si>
  <si>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</si>
  <si>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</si>
  <si>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</si>
  <si>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</si>
  <si>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КТП 160 кВА тупиковая,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</si>
  <si>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</si>
  <si>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</si>
  <si>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</si>
  <si>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</si>
  <si>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</si>
  <si>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</si>
  <si>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</si>
  <si>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</si>
  <si>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</si>
  <si>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</si>
  <si>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</si>
  <si>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</si>
  <si>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</si>
  <si>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</si>
  <si>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</si>
  <si>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</si>
  <si>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</si>
  <si>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</si>
  <si>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</si>
  <si>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</si>
  <si>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</si>
  <si>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</si>
  <si>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</si>
  <si>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</si>
  <si>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</si>
  <si>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</si>
  <si>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</si>
  <si>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</si>
  <si>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</si>
  <si>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</si>
  <si>
    <t>Реконструкция ВЛ-0,4 кВ от КТП ЧКЛ 210 10/0,4/160 кВА (протяженностью 0,19км) с заменой КТП 10/0,4/160 кВА, установка приборов учета (7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</si>
</sst>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ССР!G66*1.2</f>
        <v>604.71561059765997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604.71561059765997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100.78593059765996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732.47652400481616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0.66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483.43450584317867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ССР!D75+ССР!E75</f>
        <v>2650.8291766844382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ССР!F75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(ССР!G71-ССР!G66)*1.2</f>
        <v>238.33937258157491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6202.0558881883499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1033.6759781883502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7844.5065364625643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0.66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5177.3743140652923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5660.8088199084714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zoomScale="75" zoomScaleNormal="87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1004.006613908</v>
      </c>
      <c r="E3" s="41"/>
      <c r="F3" s="41"/>
      <c r="G3" s="41"/>
      <c r="H3" s="48"/>
    </row>
    <row r="4" spans="1:8" x14ac:dyDescent="0.3">
      <c r="A4" s="95" t="s">
        <v>108</v>
      </c>
      <c r="B4" s="42" t="s">
        <v>109</v>
      </c>
      <c r="C4" s="45"/>
      <c r="D4" s="43">
        <v>987.59673833219995</v>
      </c>
      <c r="E4" s="41"/>
      <c r="F4" s="41"/>
      <c r="G4" s="41"/>
      <c r="H4" s="48"/>
    </row>
    <row r="5" spans="1:8" x14ac:dyDescent="0.3">
      <c r="A5" s="95"/>
      <c r="B5" s="42" t="s">
        <v>110</v>
      </c>
      <c r="C5" s="37"/>
      <c r="D5" s="43">
        <v>16.409875575806002</v>
      </c>
      <c r="E5" s="41"/>
      <c r="F5" s="41"/>
      <c r="G5" s="41"/>
      <c r="H5" s="47"/>
    </row>
    <row r="6" spans="1:8" x14ac:dyDescent="0.3">
      <c r="A6" s="98"/>
      <c r="B6" s="42" t="s">
        <v>111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85</v>
      </c>
      <c r="B8" s="97"/>
      <c r="C8" s="95" t="s">
        <v>114</v>
      </c>
      <c r="D8" s="44">
        <v>1004.006613908</v>
      </c>
      <c r="E8" s="41">
        <v>0.19</v>
      </c>
      <c r="F8" s="41" t="s">
        <v>113</v>
      </c>
      <c r="G8" s="44">
        <v>5284.2453363578998</v>
      </c>
      <c r="H8" s="47"/>
    </row>
    <row r="9" spans="1:8" x14ac:dyDescent="0.3">
      <c r="A9" s="99">
        <v>1</v>
      </c>
      <c r="B9" s="42" t="s">
        <v>109</v>
      </c>
      <c r="C9" s="95"/>
      <c r="D9" s="44">
        <v>987.59673833219995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110</v>
      </c>
      <c r="C10" s="95"/>
      <c r="D10" s="44">
        <v>16.409875575806002</v>
      </c>
      <c r="E10" s="41"/>
      <c r="F10" s="41"/>
      <c r="G10" s="41"/>
      <c r="H10" s="98"/>
    </row>
    <row r="11" spans="1:8" x14ac:dyDescent="0.3">
      <c r="A11" s="95"/>
      <c r="B11" s="42" t="s">
        <v>111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112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11.627935271294</v>
      </c>
      <c r="E13" s="41"/>
      <c r="F13" s="41"/>
      <c r="G13" s="41"/>
      <c r="H13" s="47"/>
    </row>
    <row r="14" spans="1:8" x14ac:dyDescent="0.3">
      <c r="A14" s="95" t="s">
        <v>115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112</v>
      </c>
      <c r="C17" s="37"/>
      <c r="D17" s="43">
        <v>11.627935271294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114</v>
      </c>
      <c r="D18" s="44">
        <v>11.627935271294</v>
      </c>
      <c r="E18" s="41">
        <v>0.19</v>
      </c>
      <c r="F18" s="41" t="s">
        <v>113</v>
      </c>
      <c r="G18" s="44">
        <v>61.199659322602002</v>
      </c>
      <c r="H18" s="47"/>
    </row>
    <row r="19" spans="1:8" x14ac:dyDescent="0.3">
      <c r="A19" s="99">
        <v>1</v>
      </c>
      <c r="B19" s="42" t="s">
        <v>109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110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111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112</v>
      </c>
      <c r="C22" s="95"/>
      <c r="D22" s="44">
        <v>11.627935271294</v>
      </c>
      <c r="E22" s="41"/>
      <c r="F22" s="41"/>
      <c r="G22" s="41"/>
      <c r="H22" s="98"/>
    </row>
    <row r="23" spans="1:8" ht="24.6" x14ac:dyDescent="0.3">
      <c r="A23" s="93" t="s">
        <v>64</v>
      </c>
      <c r="B23" s="94"/>
      <c r="C23" s="37"/>
      <c r="D23" s="43">
        <v>177.54499999999999</v>
      </c>
      <c r="E23" s="41"/>
      <c r="F23" s="41"/>
      <c r="G23" s="41"/>
      <c r="H23" s="47"/>
    </row>
    <row r="24" spans="1:8" x14ac:dyDescent="0.3">
      <c r="A24" s="95" t="s">
        <v>116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112</v>
      </c>
      <c r="C27" s="37"/>
      <c r="D27" s="43">
        <v>177.54499999999999</v>
      </c>
      <c r="E27" s="41"/>
      <c r="F27" s="41"/>
      <c r="G27" s="41"/>
      <c r="H27" s="47"/>
    </row>
    <row r="28" spans="1:8" x14ac:dyDescent="0.3">
      <c r="A28" s="96" t="s">
        <v>64</v>
      </c>
      <c r="B28" s="97"/>
      <c r="C28" s="95" t="s">
        <v>114</v>
      </c>
      <c r="D28" s="44">
        <v>115.28</v>
      </c>
      <c r="E28" s="41">
        <v>0.19</v>
      </c>
      <c r="F28" s="41" t="s">
        <v>113</v>
      </c>
      <c r="G28" s="44">
        <v>606.73684210526005</v>
      </c>
      <c r="H28" s="47"/>
    </row>
    <row r="29" spans="1:8" x14ac:dyDescent="0.3">
      <c r="A29" s="99">
        <v>1</v>
      </c>
      <c r="B29" s="42" t="s">
        <v>109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111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112</v>
      </c>
      <c r="C32" s="95"/>
      <c r="D32" s="44">
        <v>115.28</v>
      </c>
      <c r="E32" s="41"/>
      <c r="F32" s="41"/>
      <c r="G32" s="41"/>
      <c r="H32" s="98"/>
    </row>
    <row r="33" spans="1:8" x14ac:dyDescent="0.3">
      <c r="A33" s="96" t="s">
        <v>64</v>
      </c>
      <c r="B33" s="97"/>
      <c r="C33" s="95" t="s">
        <v>118</v>
      </c>
      <c r="D33" s="44">
        <v>62.265000000000001</v>
      </c>
      <c r="E33" s="41">
        <v>7</v>
      </c>
      <c r="F33" s="41" t="s">
        <v>117</v>
      </c>
      <c r="G33" s="44">
        <v>8.8949999999999996</v>
      </c>
      <c r="H33" s="47"/>
    </row>
    <row r="34" spans="1:8" x14ac:dyDescent="0.3">
      <c r="A34" s="99">
        <v>2</v>
      </c>
      <c r="B34" s="42" t="s">
        <v>109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110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111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112</v>
      </c>
      <c r="C37" s="95"/>
      <c r="D37" s="44">
        <v>62.265000000000001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542.29</v>
      </c>
      <c r="E38" s="41"/>
      <c r="F38" s="41"/>
      <c r="G38" s="41"/>
      <c r="H38" s="47"/>
    </row>
    <row r="39" spans="1:8" x14ac:dyDescent="0.3">
      <c r="A39" s="95" t="s">
        <v>108</v>
      </c>
      <c r="B39" s="42" t="s">
        <v>109</v>
      </c>
      <c r="C39" s="37"/>
      <c r="D39" s="43">
        <v>498.75</v>
      </c>
      <c r="E39" s="41"/>
      <c r="F39" s="41"/>
      <c r="G39" s="41"/>
      <c r="H39" s="47"/>
    </row>
    <row r="40" spans="1:8" x14ac:dyDescent="0.3">
      <c r="A40" s="95"/>
      <c r="B40" s="42" t="s">
        <v>110</v>
      </c>
      <c r="C40" s="37"/>
      <c r="D40" s="43">
        <v>43.54</v>
      </c>
      <c r="E40" s="41"/>
      <c r="F40" s="41"/>
      <c r="G40" s="41"/>
      <c r="H40" s="47"/>
    </row>
    <row r="41" spans="1:8" x14ac:dyDescent="0.3">
      <c r="A41" s="95"/>
      <c r="B41" s="42" t="s">
        <v>111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112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85</v>
      </c>
      <c r="B43" s="97"/>
      <c r="C43" s="95" t="s">
        <v>118</v>
      </c>
      <c r="D43" s="44">
        <v>542.29</v>
      </c>
      <c r="E43" s="41">
        <v>7</v>
      </c>
      <c r="F43" s="41" t="s">
        <v>117</v>
      </c>
      <c r="G43" s="44">
        <v>77.47</v>
      </c>
      <c r="H43" s="47"/>
    </row>
    <row r="44" spans="1:8" x14ac:dyDescent="0.3">
      <c r="A44" s="99">
        <v>1</v>
      </c>
      <c r="B44" s="42" t="s">
        <v>109</v>
      </c>
      <c r="C44" s="95"/>
      <c r="D44" s="44">
        <v>498.75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110</v>
      </c>
      <c r="C45" s="95"/>
      <c r="D45" s="44">
        <v>43.54</v>
      </c>
      <c r="E45" s="41"/>
      <c r="F45" s="41"/>
      <c r="G45" s="41"/>
      <c r="H45" s="98"/>
    </row>
    <row r="46" spans="1:8" x14ac:dyDescent="0.3">
      <c r="A46" s="95"/>
      <c r="B46" s="42" t="s">
        <v>111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112</v>
      </c>
      <c r="C47" s="95"/>
      <c r="D47" s="44">
        <v>0</v>
      </c>
      <c r="E47" s="41"/>
      <c r="F47" s="41"/>
      <c r="G47" s="41"/>
      <c r="H47" s="98"/>
    </row>
    <row r="48" spans="1:8" ht="24.6" x14ac:dyDescent="0.3">
      <c r="A48" s="93" t="s">
        <v>27</v>
      </c>
      <c r="B48" s="94"/>
      <c r="C48" s="37"/>
      <c r="D48" s="43">
        <v>2912.319</v>
      </c>
      <c r="E48" s="41"/>
      <c r="F48" s="41"/>
      <c r="G48" s="41"/>
      <c r="H48" s="47"/>
    </row>
    <row r="49" spans="1:8" x14ac:dyDescent="0.3">
      <c r="A49" s="95" t="s">
        <v>119</v>
      </c>
      <c r="B49" s="42" t="s">
        <v>109</v>
      </c>
      <c r="C49" s="37"/>
      <c r="D49" s="43">
        <v>440.38900000000001</v>
      </c>
      <c r="E49" s="41"/>
      <c r="F49" s="41"/>
      <c r="G49" s="41"/>
      <c r="H49" s="47"/>
    </row>
    <row r="50" spans="1:8" x14ac:dyDescent="0.3">
      <c r="A50" s="95"/>
      <c r="B50" s="42" t="s">
        <v>110</v>
      </c>
      <c r="C50" s="37"/>
      <c r="D50" s="43">
        <v>15.47</v>
      </c>
      <c r="E50" s="41"/>
      <c r="F50" s="41"/>
      <c r="G50" s="41"/>
      <c r="H50" s="47"/>
    </row>
    <row r="51" spans="1:8" x14ac:dyDescent="0.3">
      <c r="A51" s="95"/>
      <c r="B51" s="42" t="s">
        <v>111</v>
      </c>
      <c r="C51" s="37"/>
      <c r="D51" s="43">
        <v>2456.46</v>
      </c>
      <c r="E51" s="41"/>
      <c r="F51" s="41"/>
      <c r="G51" s="41"/>
      <c r="H51" s="47"/>
    </row>
    <row r="52" spans="1:8" x14ac:dyDescent="0.3">
      <c r="A52" s="95"/>
      <c r="B52" s="42" t="s">
        <v>112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93</v>
      </c>
      <c r="B53" s="97"/>
      <c r="C53" s="95" t="s">
        <v>121</v>
      </c>
      <c r="D53" s="44">
        <v>2912.319</v>
      </c>
      <c r="E53" s="41">
        <v>1</v>
      </c>
      <c r="F53" s="41" t="s">
        <v>117</v>
      </c>
      <c r="G53" s="44">
        <v>2912.319</v>
      </c>
      <c r="H53" s="47"/>
    </row>
    <row r="54" spans="1:8" x14ac:dyDescent="0.3">
      <c r="A54" s="99">
        <v>1</v>
      </c>
      <c r="B54" s="42" t="s">
        <v>109</v>
      </c>
      <c r="C54" s="95"/>
      <c r="D54" s="44">
        <v>440.38900000000001</v>
      </c>
      <c r="E54" s="41"/>
      <c r="F54" s="41"/>
      <c r="G54" s="41"/>
      <c r="H54" s="98" t="s">
        <v>120</v>
      </c>
    </row>
    <row r="55" spans="1:8" x14ac:dyDescent="0.3">
      <c r="A55" s="95"/>
      <c r="B55" s="42" t="s">
        <v>110</v>
      </c>
      <c r="C55" s="95"/>
      <c r="D55" s="44">
        <v>15.47</v>
      </c>
      <c r="E55" s="41"/>
      <c r="F55" s="41"/>
      <c r="G55" s="41"/>
      <c r="H55" s="98"/>
    </row>
    <row r="56" spans="1:8" x14ac:dyDescent="0.3">
      <c r="A56" s="95"/>
      <c r="B56" s="42" t="s">
        <v>111</v>
      </c>
      <c r="C56" s="95"/>
      <c r="D56" s="44">
        <v>2456.46</v>
      </c>
      <c r="E56" s="41"/>
      <c r="F56" s="41"/>
      <c r="G56" s="41"/>
      <c r="H56" s="98"/>
    </row>
    <row r="57" spans="1:8" x14ac:dyDescent="0.3">
      <c r="A57" s="95"/>
      <c r="B57" s="42" t="s">
        <v>112</v>
      </c>
      <c r="C57" s="95"/>
      <c r="D57" s="44">
        <v>0</v>
      </c>
      <c r="E57" s="41"/>
      <c r="F57" s="41"/>
      <c r="G57" s="41"/>
      <c r="H57" s="98"/>
    </row>
    <row r="58" spans="1:8" ht="24.6" x14ac:dyDescent="0.3">
      <c r="A58" s="93" t="s">
        <v>95</v>
      </c>
      <c r="B58" s="94"/>
      <c r="C58" s="37"/>
      <c r="D58" s="43">
        <v>74.099999999999994</v>
      </c>
      <c r="E58" s="41"/>
      <c r="F58" s="41"/>
      <c r="G58" s="41"/>
      <c r="H58" s="47"/>
    </row>
    <row r="59" spans="1:8" x14ac:dyDescent="0.3">
      <c r="A59" s="95" t="s">
        <v>122</v>
      </c>
      <c r="B59" s="42" t="s">
        <v>109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110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111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112</v>
      </c>
      <c r="C62" s="37"/>
      <c r="D62" s="43">
        <v>74.099999999999994</v>
      </c>
      <c r="E62" s="41"/>
      <c r="F62" s="41"/>
      <c r="G62" s="41"/>
      <c r="H62" s="47"/>
    </row>
    <row r="63" spans="1:8" x14ac:dyDescent="0.3">
      <c r="A63" s="96" t="s">
        <v>97</v>
      </c>
      <c r="B63" s="97"/>
      <c r="C63" s="95" t="s">
        <v>121</v>
      </c>
      <c r="D63" s="44">
        <v>74.099999999999994</v>
      </c>
      <c r="E63" s="41">
        <v>1</v>
      </c>
      <c r="F63" s="41" t="s">
        <v>117</v>
      </c>
      <c r="G63" s="44">
        <v>74.099999999999994</v>
      </c>
      <c r="H63" s="47"/>
    </row>
    <row r="64" spans="1:8" x14ac:dyDescent="0.3">
      <c r="A64" s="99">
        <v>1</v>
      </c>
      <c r="B64" s="42" t="s">
        <v>109</v>
      </c>
      <c r="C64" s="95"/>
      <c r="D64" s="44">
        <v>0</v>
      </c>
      <c r="E64" s="41"/>
      <c r="F64" s="41"/>
      <c r="G64" s="41"/>
      <c r="H64" s="98" t="s">
        <v>120</v>
      </c>
    </row>
    <row r="65" spans="1:8" x14ac:dyDescent="0.3">
      <c r="A65" s="95"/>
      <c r="B65" s="42" t="s">
        <v>110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111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112</v>
      </c>
      <c r="C67" s="95"/>
      <c r="D67" s="44">
        <v>74.099999999999994</v>
      </c>
      <c r="E67" s="41"/>
      <c r="F67" s="41"/>
      <c r="G67" s="41"/>
      <c r="H67" s="98"/>
    </row>
    <row r="68" spans="1:8" ht="24.6" x14ac:dyDescent="0.3">
      <c r="A68" s="93" t="s">
        <v>99</v>
      </c>
      <c r="B68" s="94"/>
      <c r="C68" s="37"/>
      <c r="D68" s="43">
        <v>299.12400000000002</v>
      </c>
      <c r="E68" s="41"/>
      <c r="F68" s="41"/>
      <c r="G68" s="41"/>
      <c r="H68" s="47"/>
    </row>
    <row r="69" spans="1:8" x14ac:dyDescent="0.3">
      <c r="A69" s="95" t="s">
        <v>123</v>
      </c>
      <c r="B69" s="42" t="s">
        <v>109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110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5"/>
      <c r="B72" s="42" t="s">
        <v>112</v>
      </c>
      <c r="C72" s="37"/>
      <c r="D72" s="43">
        <v>299.12400000000002</v>
      </c>
      <c r="E72" s="41"/>
      <c r="F72" s="41"/>
      <c r="G72" s="41"/>
      <c r="H72" s="47"/>
    </row>
    <row r="73" spans="1:8" x14ac:dyDescent="0.3">
      <c r="A73" s="96" t="s">
        <v>99</v>
      </c>
      <c r="B73" s="97"/>
      <c r="C73" s="95" t="s">
        <v>121</v>
      </c>
      <c r="D73" s="44">
        <v>299.12400000000002</v>
      </c>
      <c r="E73" s="41">
        <v>1</v>
      </c>
      <c r="F73" s="41" t="s">
        <v>117</v>
      </c>
      <c r="G73" s="44">
        <v>299.12400000000002</v>
      </c>
      <c r="H73" s="47"/>
    </row>
    <row r="74" spans="1:8" x14ac:dyDescent="0.3">
      <c r="A74" s="99">
        <v>1</v>
      </c>
      <c r="B74" s="42" t="s">
        <v>109</v>
      </c>
      <c r="C74" s="95"/>
      <c r="D74" s="44">
        <v>0</v>
      </c>
      <c r="E74" s="41"/>
      <c r="F74" s="41"/>
      <c r="G74" s="41"/>
      <c r="H74" s="98" t="s">
        <v>120</v>
      </c>
    </row>
    <row r="75" spans="1:8" x14ac:dyDescent="0.3">
      <c r="A75" s="95"/>
      <c r="B75" s="42" t="s">
        <v>110</v>
      </c>
      <c r="C75" s="95"/>
      <c r="D75" s="44">
        <v>0</v>
      </c>
      <c r="E75" s="41"/>
      <c r="F75" s="41"/>
      <c r="G75" s="41"/>
      <c r="H75" s="98"/>
    </row>
    <row r="76" spans="1:8" x14ac:dyDescent="0.3">
      <c r="A76" s="95"/>
      <c r="B76" s="42" t="s">
        <v>111</v>
      </c>
      <c r="C76" s="95"/>
      <c r="D76" s="44">
        <v>0</v>
      </c>
      <c r="E76" s="41"/>
      <c r="F76" s="41"/>
      <c r="G76" s="41"/>
      <c r="H76" s="98"/>
    </row>
    <row r="77" spans="1:8" x14ac:dyDescent="0.3">
      <c r="A77" s="95"/>
      <c r="B77" s="42" t="s">
        <v>112</v>
      </c>
      <c r="C77" s="95"/>
      <c r="D77" s="44">
        <v>299.12400000000002</v>
      </c>
      <c r="E77" s="41"/>
      <c r="F77" s="41"/>
      <c r="G77" s="41"/>
      <c r="H77" s="98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92" t="s">
        <v>124</v>
      </c>
      <c r="B80" s="92"/>
      <c r="C80" s="92"/>
      <c r="D80" s="92"/>
      <c r="E80" s="92"/>
      <c r="F80" s="92"/>
      <c r="G80" s="92"/>
      <c r="H80" s="92"/>
    </row>
    <row r="81" spans="1:8" x14ac:dyDescent="0.3">
      <c r="A81" s="92" t="s">
        <v>125</v>
      </c>
      <c r="B81" s="92"/>
      <c r="C81" s="92"/>
      <c r="D81" s="92"/>
      <c r="E81" s="92"/>
      <c r="F81" s="92"/>
      <c r="G81" s="92"/>
      <c r="H81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A59:A62"/>
    <mergeCell ref="A63:B63"/>
    <mergeCell ref="H64:H67"/>
    <mergeCell ref="C63:C67"/>
    <mergeCell ref="A64:A67"/>
    <mergeCell ref="A80:H80"/>
    <mergeCell ref="A81:H81"/>
    <mergeCell ref="A68:B68"/>
    <mergeCell ref="A69:A72"/>
    <mergeCell ref="A73:B73"/>
    <mergeCell ref="H74:H77"/>
    <mergeCell ref="C73:C77"/>
    <mergeCell ref="A74:A7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0.2132</v>
      </c>
      <c r="D4" s="27">
        <v>900.30388838926001</v>
      </c>
      <c r="E4" s="26">
        <v>0.4</v>
      </c>
      <c r="F4" s="25" t="s">
        <v>135</v>
      </c>
      <c r="G4" s="27">
        <v>191.94478900459001</v>
      </c>
      <c r="H4" s="28" t="s">
        <v>157</v>
      </c>
    </row>
    <row r="5" spans="1:8" ht="39" customHeight="1" x14ac:dyDescent="0.3">
      <c r="A5" s="25" t="s">
        <v>136</v>
      </c>
      <c r="B5" s="26" t="s">
        <v>117</v>
      </c>
      <c r="C5" s="27">
        <v>5</v>
      </c>
      <c r="D5" s="27">
        <v>81.798315329532997</v>
      </c>
      <c r="E5" s="26">
        <v>0.4</v>
      </c>
      <c r="F5" s="25" t="s">
        <v>136</v>
      </c>
      <c r="G5" s="27">
        <v>392.63191358175999</v>
      </c>
      <c r="H5" s="28" t="s">
        <v>158</v>
      </c>
    </row>
    <row r="6" spans="1:8" ht="39" hidden="1" customHeight="1" x14ac:dyDescent="0.3">
      <c r="A6" s="25" t="s">
        <v>136</v>
      </c>
      <c r="B6" s="26" t="s">
        <v>117</v>
      </c>
      <c r="C6" s="27">
        <v>0.8</v>
      </c>
      <c r="D6" s="27">
        <v>19.871333705078001</v>
      </c>
      <c r="E6" s="26">
        <v>0.4</v>
      </c>
      <c r="F6" s="25" t="s">
        <v>136</v>
      </c>
      <c r="G6" s="27">
        <v>15.897066964062001</v>
      </c>
      <c r="H6" s="28"/>
    </row>
    <row r="7" spans="1:8" ht="39" hidden="1" customHeight="1" x14ac:dyDescent="0.3">
      <c r="A7" s="25" t="s">
        <v>137</v>
      </c>
      <c r="B7" s="26" t="s">
        <v>117</v>
      </c>
      <c r="C7" s="27">
        <v>31.5</v>
      </c>
      <c r="D7" s="27">
        <v>4.8225376529421</v>
      </c>
      <c r="E7" s="26"/>
      <c r="F7" s="25" t="s">
        <v>137</v>
      </c>
      <c r="G7" s="27">
        <v>151.90993606768001</v>
      </c>
      <c r="H7" s="28"/>
    </row>
    <row r="8" spans="1:8" ht="39" customHeight="1" x14ac:dyDescent="0.3">
      <c r="A8" s="25" t="s">
        <v>138</v>
      </c>
      <c r="B8" s="26" t="s">
        <v>117</v>
      </c>
      <c r="C8" s="27">
        <v>1</v>
      </c>
      <c r="D8" s="27">
        <v>2680.3251976948</v>
      </c>
      <c r="E8" s="26" t="s">
        <v>139</v>
      </c>
      <c r="F8" s="25" t="s">
        <v>138</v>
      </c>
      <c r="G8" s="27">
        <v>2680.3251976948</v>
      </c>
      <c r="H8" s="28" t="s">
        <v>159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1486.3467383321999</v>
      </c>
      <c r="E25" s="20">
        <v>59.949875575805997</v>
      </c>
      <c r="F25" s="20">
        <v>0</v>
      </c>
      <c r="G25" s="20">
        <v>0</v>
      </c>
      <c r="H25" s="20">
        <v>1546.2966139079999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480.52495701645</v>
      </c>
      <c r="E26" s="20">
        <v>16.879858954664002</v>
      </c>
      <c r="F26" s="20">
        <v>2680.3295622349001</v>
      </c>
      <c r="G26" s="20">
        <v>0</v>
      </c>
      <c r="H26" s="20">
        <v>3177.7343782060002</v>
      </c>
    </row>
    <row r="27" spans="1:8" ht="16.95" customHeight="1" x14ac:dyDescent="0.3">
      <c r="A27" s="6"/>
      <c r="B27" s="9"/>
      <c r="C27" s="9" t="s">
        <v>28</v>
      </c>
      <c r="D27" s="20">
        <v>1966.8716953487001</v>
      </c>
      <c r="E27" s="20">
        <v>76.829734530470006</v>
      </c>
      <c r="F27" s="20">
        <v>2680.3295622349001</v>
      </c>
      <c r="G27" s="20">
        <v>0</v>
      </c>
      <c r="H27" s="20">
        <v>4724.0309921139997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1966.8716953487001</v>
      </c>
      <c r="E43" s="20">
        <v>76.829734530470006</v>
      </c>
      <c r="F43" s="20">
        <v>2680.3295622349001</v>
      </c>
      <c r="G43" s="20">
        <v>0</v>
      </c>
      <c r="H43" s="20">
        <v>4724.0309921139997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37.158668458305002</v>
      </c>
      <c r="E45" s="20">
        <v>1.4987468893952001</v>
      </c>
      <c r="F45" s="20">
        <v>0</v>
      </c>
      <c r="G45" s="20">
        <v>0</v>
      </c>
      <c r="H45" s="20">
        <v>38.657415347700002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9.6104991403288995</v>
      </c>
      <c r="E46" s="20">
        <v>0.33759717909328002</v>
      </c>
      <c r="F46" s="20">
        <v>0</v>
      </c>
      <c r="G46" s="20">
        <v>0</v>
      </c>
      <c r="H46" s="20">
        <v>9.9480963194222003</v>
      </c>
    </row>
    <row r="47" spans="1:8" ht="16.95" customHeight="1" x14ac:dyDescent="0.3">
      <c r="A47" s="6"/>
      <c r="B47" s="9"/>
      <c r="C47" s="9" t="s">
        <v>44</v>
      </c>
      <c r="D47" s="20">
        <v>46.769167598633999</v>
      </c>
      <c r="E47" s="20">
        <v>1.8363440684884</v>
      </c>
      <c r="F47" s="20">
        <v>0</v>
      </c>
      <c r="G47" s="20">
        <v>0</v>
      </c>
      <c r="H47" s="20">
        <v>48.605511667122002</v>
      </c>
    </row>
    <row r="48" spans="1:8" ht="16.95" customHeight="1" x14ac:dyDescent="0.3">
      <c r="A48" s="6"/>
      <c r="B48" s="9"/>
      <c r="C48" s="9" t="s">
        <v>45</v>
      </c>
      <c r="D48" s="20">
        <v>2013.6408629473001</v>
      </c>
      <c r="E48" s="20">
        <v>78.666078598959004</v>
      </c>
      <c r="F48" s="20">
        <v>2680.3295622349001</v>
      </c>
      <c r="G48" s="20">
        <v>0</v>
      </c>
      <c r="H48" s="20">
        <v>4772.6365037811001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11.627935271294</v>
      </c>
      <c r="H50" s="20">
        <v>11.627935271294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50.399430515833998</v>
      </c>
      <c r="E51" s="20">
        <v>1.9774278444443001</v>
      </c>
      <c r="F51" s="20">
        <v>0</v>
      </c>
      <c r="G51" s="20">
        <v>0</v>
      </c>
      <c r="H51" s="20">
        <v>52.376858360278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38.289709676881998</v>
      </c>
      <c r="H52" s="20">
        <v>38.289709676881998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17.677381750140999</v>
      </c>
      <c r="H53" s="20">
        <v>17.677381750140999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18.695953413925</v>
      </c>
      <c r="H54" s="20">
        <v>18.695953413925</v>
      </c>
    </row>
    <row r="55" spans="1:8" ht="31.2" x14ac:dyDescent="0.3">
      <c r="A55" s="6">
        <v>10</v>
      </c>
      <c r="B55" s="6" t="s">
        <v>55</v>
      </c>
      <c r="C55" s="7" t="s">
        <v>27</v>
      </c>
      <c r="D55" s="20">
        <v>0</v>
      </c>
      <c r="E55" s="20">
        <v>0</v>
      </c>
      <c r="F55" s="20">
        <v>0</v>
      </c>
      <c r="G55" s="20">
        <v>80.853105917297995</v>
      </c>
      <c r="H55" s="20">
        <v>80.853105917297995</v>
      </c>
    </row>
    <row r="56" spans="1:8" x14ac:dyDescent="0.3">
      <c r="A56" s="6">
        <v>11</v>
      </c>
      <c r="B56" s="6" t="s">
        <v>56</v>
      </c>
      <c r="C56" s="7" t="s">
        <v>52</v>
      </c>
      <c r="D56" s="20">
        <v>0</v>
      </c>
      <c r="E56" s="20">
        <v>0</v>
      </c>
      <c r="F56" s="20">
        <v>0</v>
      </c>
      <c r="G56" s="20">
        <v>11.009558196704999</v>
      </c>
      <c r="H56" s="20">
        <v>11.009558196704999</v>
      </c>
    </row>
    <row r="57" spans="1:8" ht="16.95" customHeight="1" x14ac:dyDescent="0.3">
      <c r="A57" s="6"/>
      <c r="B57" s="9"/>
      <c r="C57" s="9" t="s">
        <v>57</v>
      </c>
      <c r="D57" s="20">
        <v>50.399430515833998</v>
      </c>
      <c r="E57" s="20">
        <v>1.9774278444443001</v>
      </c>
      <c r="F57" s="20">
        <v>0</v>
      </c>
      <c r="G57" s="20">
        <v>178.15364422625001</v>
      </c>
      <c r="H57" s="20">
        <v>230.53050258651999</v>
      </c>
    </row>
    <row r="58" spans="1:8" ht="16.95" customHeight="1" x14ac:dyDescent="0.3">
      <c r="A58" s="6"/>
      <c r="B58" s="9"/>
      <c r="C58" s="9" t="s">
        <v>58</v>
      </c>
      <c r="D58" s="20">
        <v>2064.0402934631002</v>
      </c>
      <c r="E58" s="20">
        <v>80.643506443402998</v>
      </c>
      <c r="F58" s="20">
        <v>2680.3295622349001</v>
      </c>
      <c r="G58" s="20">
        <v>178.15364422625001</v>
      </c>
      <c r="H58" s="20">
        <v>5003.1670063677002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2064.0402934631002</v>
      </c>
      <c r="E62" s="20">
        <v>80.643506443402998</v>
      </c>
      <c r="F62" s="20">
        <v>2680.3295622349001</v>
      </c>
      <c r="G62" s="20">
        <v>178.15364422625001</v>
      </c>
      <c r="H62" s="20">
        <v>5003.1670063677002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177.54499999999999</v>
      </c>
      <c r="H64" s="20">
        <v>177.54499999999999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326.38467549805</v>
      </c>
      <c r="H65" s="20">
        <v>326.38467549805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503.92967549805002</v>
      </c>
      <c r="H66" s="20">
        <v>503.92967549805002</v>
      </c>
    </row>
    <row r="67" spans="1:8" ht="16.95" customHeight="1" x14ac:dyDescent="0.3">
      <c r="A67" s="6"/>
      <c r="B67" s="9"/>
      <c r="C67" s="9" t="s">
        <v>75</v>
      </c>
      <c r="D67" s="20">
        <v>2064.0402934631002</v>
      </c>
      <c r="E67" s="20">
        <v>80.643506443402998</v>
      </c>
      <c r="F67" s="20">
        <v>2680.3295622349001</v>
      </c>
      <c r="G67" s="20">
        <v>682.08331972430005</v>
      </c>
      <c r="H67" s="20">
        <v>5507.0966818656998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61.921208803893002</v>
      </c>
      <c r="E69" s="20">
        <f>E67 * 3%</f>
        <v>2.4193051933020899</v>
      </c>
      <c r="F69" s="20">
        <f>F67 * 3%</f>
        <v>80.409886867047007</v>
      </c>
      <c r="G69" s="20">
        <f>G67 * 3%</f>
        <v>20.462499591728999</v>
      </c>
      <c r="H69" s="20">
        <f>SUM(D69:G69)</f>
        <v>165.21290045597109</v>
      </c>
    </row>
    <row r="70" spans="1:8" ht="16.95" customHeight="1" x14ac:dyDescent="0.3">
      <c r="A70" s="6"/>
      <c r="B70" s="9"/>
      <c r="C70" s="9" t="s">
        <v>71</v>
      </c>
      <c r="D70" s="20">
        <f>D69</f>
        <v>61.921208803893002</v>
      </c>
      <c r="E70" s="20">
        <f>E69</f>
        <v>2.4193051933020899</v>
      </c>
      <c r="F70" s="20">
        <f>F69</f>
        <v>80.409886867047007</v>
      </c>
      <c r="G70" s="20">
        <f>G69</f>
        <v>20.462499591728999</v>
      </c>
      <c r="H70" s="20">
        <f>SUM(D70:G70)</f>
        <v>165.21290045597109</v>
      </c>
    </row>
    <row r="71" spans="1:8" ht="16.95" customHeight="1" x14ac:dyDescent="0.3">
      <c r="A71" s="6"/>
      <c r="B71" s="9"/>
      <c r="C71" s="9" t="s">
        <v>70</v>
      </c>
      <c r="D71" s="20">
        <f>D70 + D67</f>
        <v>2125.9615022669932</v>
      </c>
      <c r="E71" s="20">
        <f>E70 + E67</f>
        <v>83.062811636705092</v>
      </c>
      <c r="F71" s="20">
        <f>F70 + F67</f>
        <v>2760.7394491019472</v>
      </c>
      <c r="G71" s="20">
        <f>G70 + G67</f>
        <v>702.54581931602911</v>
      </c>
      <c r="H71" s="20">
        <f>SUM(D71:G71)</f>
        <v>5672.3095823216745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425.19230045339867</v>
      </c>
      <c r="E73" s="20">
        <f>E71 * 20%</f>
        <v>16.612562327341021</v>
      </c>
      <c r="F73" s="20">
        <f>F71 * 20%</f>
        <v>552.14788982038942</v>
      </c>
      <c r="G73" s="20">
        <f>G71 * 20%</f>
        <v>140.50916386320583</v>
      </c>
      <c r="H73" s="20">
        <f>SUM(D73:G73)</f>
        <v>1134.461916464335</v>
      </c>
    </row>
    <row r="74" spans="1:8" ht="16.95" customHeight="1" x14ac:dyDescent="0.3">
      <c r="A74" s="6"/>
      <c r="B74" s="9"/>
      <c r="C74" s="9" t="s">
        <v>66</v>
      </c>
      <c r="D74" s="20">
        <f>D73</f>
        <v>425.19230045339867</v>
      </c>
      <c r="E74" s="20">
        <f>E73</f>
        <v>16.612562327341021</v>
      </c>
      <c r="F74" s="20">
        <f>F73</f>
        <v>552.14788982038942</v>
      </c>
      <c r="G74" s="20">
        <f>G73</f>
        <v>140.50916386320583</v>
      </c>
      <c r="H74" s="20">
        <f>SUM(D74:G74)</f>
        <v>1134.461916464335</v>
      </c>
    </row>
    <row r="75" spans="1:8" ht="16.95" customHeight="1" x14ac:dyDescent="0.3">
      <c r="A75" s="6"/>
      <c r="B75" s="9"/>
      <c r="C75" s="9" t="s">
        <v>65</v>
      </c>
      <c r="D75" s="20">
        <f>D74 + D71</f>
        <v>2551.1538027203919</v>
      </c>
      <c r="E75" s="20">
        <f>E74 + E71</f>
        <v>99.675373964046116</v>
      </c>
      <c r="F75" s="20">
        <f>F74 + F71</f>
        <v>3312.8873389223368</v>
      </c>
      <c r="G75" s="20">
        <f>G74 + G71</f>
        <v>843.05498317923491</v>
      </c>
      <c r="H75" s="20">
        <f>SUM(D75:G75)</f>
        <v>6806.7714987860099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987.59673833219995</v>
      </c>
      <c r="E13" s="19">
        <v>16.409875575806002</v>
      </c>
      <c r="F13" s="19">
        <v>0</v>
      </c>
      <c r="G13" s="19">
        <v>0</v>
      </c>
      <c r="H13" s="19">
        <v>1004.006613908</v>
      </c>
      <c r="J13" s="5"/>
    </row>
    <row r="14" spans="1:14" ht="16.95" customHeight="1" x14ac:dyDescent="0.3">
      <c r="A14" s="6"/>
      <c r="B14" s="9"/>
      <c r="C14" s="9" t="s">
        <v>86</v>
      </c>
      <c r="D14" s="19">
        <v>987.59673833219995</v>
      </c>
      <c r="E14" s="19">
        <v>16.409875575806002</v>
      </c>
      <c r="F14" s="19">
        <v>0</v>
      </c>
      <c r="G14" s="19">
        <v>0</v>
      </c>
      <c r="H14" s="19">
        <v>1004.006613908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48</v>
      </c>
      <c r="D13" s="19">
        <v>0</v>
      </c>
      <c r="E13" s="19">
        <v>0</v>
      </c>
      <c r="F13" s="19">
        <v>0</v>
      </c>
      <c r="G13" s="19">
        <v>11.627935271294</v>
      </c>
      <c r="H13" s="19">
        <v>11.627935271294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11.627935271294</v>
      </c>
      <c r="H14" s="19">
        <v>11.627935271294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64</v>
      </c>
      <c r="D13" s="19">
        <v>0</v>
      </c>
      <c r="E13" s="19">
        <v>0</v>
      </c>
      <c r="F13" s="19">
        <v>0</v>
      </c>
      <c r="G13" s="19">
        <v>115.28</v>
      </c>
      <c r="H13" s="19">
        <v>115.28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115.28</v>
      </c>
      <c r="H14" s="19">
        <v>115.28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498.75</v>
      </c>
      <c r="E13" s="19">
        <v>43.54</v>
      </c>
      <c r="F13" s="19">
        <v>0</v>
      </c>
      <c r="G13" s="19">
        <v>0</v>
      </c>
      <c r="H13" s="19">
        <v>542.29</v>
      </c>
      <c r="J13" s="5"/>
    </row>
    <row r="14" spans="1:14" ht="16.95" customHeight="1" x14ac:dyDescent="0.3">
      <c r="A14" s="6"/>
      <c r="B14" s="9"/>
      <c r="C14" s="9" t="s">
        <v>86</v>
      </c>
      <c r="D14" s="19">
        <v>498.75</v>
      </c>
      <c r="E14" s="19">
        <v>43.54</v>
      </c>
      <c r="F14" s="19">
        <v>0</v>
      </c>
      <c r="G14" s="19">
        <v>0</v>
      </c>
      <c r="H14" s="19">
        <v>542.29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64</v>
      </c>
      <c r="D13" s="19">
        <v>0</v>
      </c>
      <c r="E13" s="19">
        <v>0</v>
      </c>
      <c r="F13" s="19">
        <v>0</v>
      </c>
      <c r="G13" s="19">
        <v>62.265000000000001</v>
      </c>
      <c r="H13" s="19">
        <v>62.265000000000001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62.265000000000001</v>
      </c>
      <c r="H14" s="19">
        <v>62.265000000000001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2025-11-18T12:54:46Z</dcterms:modified>
</cp:coreProperties>
</file>